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8" windowWidth="11100" windowHeight="5832" activeTab="0"/>
  </bookViews>
  <sheets>
    <sheet name="SKEW-T" sheetId="1" r:id="rId1"/>
  </sheets>
  <definedNames>
    <definedName name="__123Graph_ACHART1" localSheetId="0" hidden="1">'SKEW-T'!$A$6:$A$12</definedName>
    <definedName name="__123Graph_BCHART1" localSheetId="0" hidden="1">'SKEW-T'!$B$6:$B$12</definedName>
  </definedNames>
  <calcPr fullCalcOnLoad="1"/>
</workbook>
</file>

<file path=xl/sharedStrings.xml><?xml version="1.0" encoding="utf-8"?>
<sst xmlns="http://schemas.openxmlformats.org/spreadsheetml/2006/main" count="20" uniqueCount="18">
  <si>
    <t>A:</t>
  </si>
  <si>
    <t>B:</t>
  </si>
  <si>
    <t>C:</t>
  </si>
  <si>
    <t>D:</t>
  </si>
  <si>
    <t>Target Temp</t>
  </si>
  <si>
    <t>Constants:</t>
  </si>
  <si>
    <t>Current Temp. (F)</t>
  </si>
  <si>
    <t>Target Pressure</t>
  </si>
  <si>
    <t>Current  Temp( K)</t>
  </si>
  <si>
    <t xml:space="preserve"> (F + 459.7)</t>
  </si>
  <si>
    <t>Relative Humidity Calculation Table</t>
  </si>
  <si>
    <t>Saturation</t>
  </si>
  <si>
    <t>Pressure</t>
  </si>
  <si>
    <t>Actual</t>
  </si>
  <si>
    <t xml:space="preserve">Relative Humidity: </t>
  </si>
  <si>
    <t xml:space="preserve">Target Relative Humidity: </t>
  </si>
  <si>
    <t>To use, enter the current relative humidity, and the target relative humidity</t>
  </si>
  <si>
    <t>Next, find the current temperature, and the target temperature in the adjacent column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</si>
</sst>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2"/>
      <name val="Arial"/>
      <family val="0"/>
    </font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27"/>
      <name val="Arial"/>
      <family val="2"/>
    </font>
    <font>
      <sz val="12"/>
      <color indexed="8"/>
      <name val="Arial"/>
      <family val="2"/>
    </font>
    <font>
      <sz val="18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2" borderId="0" xfId="0" applyFont="1" applyFill="1" applyAlignment="1" applyProtection="1">
      <alignment horizontal="center" wrapText="1"/>
      <protection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 applyProtection="1">
      <alignment horizontal="right"/>
      <protection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8"/>
  <sheetViews>
    <sheetView tabSelected="1" defaultGridColor="0" zoomScale="65" zoomScaleNormal="65" colorId="22" workbookViewId="0" topLeftCell="A1">
      <selection activeCell="G14" sqref="G14"/>
    </sheetView>
  </sheetViews>
  <sheetFormatPr defaultColWidth="9.77734375" defaultRowHeight="15"/>
  <cols>
    <col min="1" max="1" width="13.5546875" style="0" customWidth="1"/>
    <col min="2" max="2" width="12.88671875" style="0" customWidth="1"/>
    <col min="3" max="3" width="14.77734375" style="0" customWidth="1"/>
    <col min="4" max="4" width="13.88671875" style="0" customWidth="1"/>
    <col min="5" max="5" width="16.10546875" style="0" customWidth="1"/>
    <col min="6" max="6" width="15.99609375" style="0" customWidth="1"/>
  </cols>
  <sheetData>
    <row r="1" spans="1:12" ht="39.75" customHeight="1">
      <c r="A1" s="1"/>
      <c r="B1" s="1"/>
      <c r="C1" s="8" t="s">
        <v>10</v>
      </c>
      <c r="D1" s="2"/>
      <c r="E1" s="2"/>
      <c r="F1" s="2"/>
      <c r="G1" s="2"/>
      <c r="H1" s="2"/>
      <c r="I1" s="2"/>
      <c r="J1" s="3"/>
      <c r="K1" s="7"/>
      <c r="L1" s="7"/>
    </row>
    <row r="2" spans="1:12" ht="15">
      <c r="A2" s="2"/>
      <c r="B2" s="4"/>
      <c r="C2" s="2"/>
      <c r="D2" s="2"/>
      <c r="E2" s="2"/>
      <c r="F2" s="2"/>
      <c r="G2" s="2"/>
      <c r="H2" s="2"/>
      <c r="I2" s="2"/>
      <c r="J2" s="3"/>
      <c r="K2" s="7"/>
      <c r="L2" s="7"/>
    </row>
    <row r="3" spans="1:12" ht="15">
      <c r="A3" s="9"/>
      <c r="B3" s="9"/>
      <c r="C3" s="9"/>
      <c r="D3" s="9"/>
      <c r="E3" s="9"/>
      <c r="F3" s="9"/>
      <c r="G3" s="2"/>
      <c r="H3" s="2"/>
      <c r="I3" s="2"/>
      <c r="J3" s="3"/>
      <c r="K3" s="7"/>
      <c r="L3" s="7"/>
    </row>
    <row r="4" spans="1:12" ht="17.25">
      <c r="A4" s="11"/>
      <c r="B4" s="12" t="s">
        <v>14</v>
      </c>
      <c r="C4" s="15">
        <v>90</v>
      </c>
      <c r="D4" s="13" t="s">
        <v>16</v>
      </c>
      <c r="E4" s="13"/>
      <c r="F4" s="13"/>
      <c r="G4" s="14"/>
      <c r="H4" s="14"/>
      <c r="I4" s="2"/>
      <c r="J4" s="3"/>
      <c r="K4" s="7"/>
      <c r="L4" s="7"/>
    </row>
    <row r="5" spans="1:12" ht="17.25">
      <c r="A5" s="13"/>
      <c r="B5" s="12" t="s">
        <v>15</v>
      </c>
      <c r="C5" s="15">
        <v>25</v>
      </c>
      <c r="D5" s="13" t="s">
        <v>17</v>
      </c>
      <c r="E5" s="13"/>
      <c r="F5" s="13"/>
      <c r="G5" s="14"/>
      <c r="H5" s="14"/>
      <c r="I5" s="2"/>
      <c r="J5" s="3"/>
      <c r="K5" s="7"/>
      <c r="L5" s="7"/>
    </row>
    <row r="6" spans="1:12" ht="15">
      <c r="A6" s="9"/>
      <c r="B6" s="9"/>
      <c r="C6" s="9"/>
      <c r="D6" s="10"/>
      <c r="E6" s="10"/>
      <c r="F6" s="9"/>
      <c r="G6" s="2"/>
      <c r="H6" s="2"/>
      <c r="I6" s="2"/>
      <c r="J6" s="3"/>
      <c r="K6" s="7"/>
      <c r="L6" s="7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3"/>
      <c r="K7" s="7"/>
      <c r="L7" s="7"/>
    </row>
    <row r="8" spans="1:12" ht="15">
      <c r="A8" s="2"/>
      <c r="B8" s="4" t="s">
        <v>8</v>
      </c>
      <c r="C8" s="4" t="s">
        <v>11</v>
      </c>
      <c r="D8" s="4" t="s">
        <v>13</v>
      </c>
      <c r="E8" s="2"/>
      <c r="F8" s="2"/>
      <c r="G8" s="2"/>
      <c r="H8" s="2"/>
      <c r="I8" s="2"/>
      <c r="J8" s="3"/>
      <c r="K8" s="7"/>
      <c r="L8" s="7"/>
    </row>
    <row r="9" spans="1:12" ht="15">
      <c r="A9" s="2" t="s">
        <v>6</v>
      </c>
      <c r="B9" s="4" t="s">
        <v>9</v>
      </c>
      <c r="C9" s="4" t="s">
        <v>12</v>
      </c>
      <c r="D9" s="4" t="s">
        <v>12</v>
      </c>
      <c r="E9" s="4" t="s">
        <v>7</v>
      </c>
      <c r="F9" s="4" t="s">
        <v>4</v>
      </c>
      <c r="G9" s="2" t="s">
        <v>6</v>
      </c>
      <c r="H9" s="2"/>
      <c r="I9" s="2"/>
      <c r="J9" s="3"/>
      <c r="K9" s="7"/>
      <c r="L9" s="7"/>
    </row>
    <row r="10" spans="1:12" ht="15">
      <c r="A10" s="2">
        <v>40</v>
      </c>
      <c r="B10" s="2">
        <f aca="true" t="shared" si="0" ref="B10:B24">SUM(A10+459.7)</f>
        <v>499.7</v>
      </c>
      <c r="C10" s="2">
        <f aca="true" t="shared" si="1" ref="C10:C24">EXP(54.6329-12301.686/B10-5.16923*LN(B10))</f>
        <v>0.12161693664793859</v>
      </c>
      <c r="D10" s="2">
        <f>SUM(C10*C4/100)</f>
        <v>0.10945524298314473</v>
      </c>
      <c r="E10" s="2">
        <f>SUM(D10*100/C5)</f>
        <v>0.4378209719325789</v>
      </c>
      <c r="F10" s="2">
        <f>SUM(C28*(E10^C29)+C30*LN(E10)+C31)</f>
        <v>75.56264011703041</v>
      </c>
      <c r="G10" s="2">
        <v>40</v>
      </c>
      <c r="H10" s="2"/>
      <c r="I10" s="2"/>
      <c r="J10" s="3"/>
      <c r="K10" s="7"/>
      <c r="L10" s="7"/>
    </row>
    <row r="11" spans="1:12" ht="15">
      <c r="A11" s="2">
        <v>45</v>
      </c>
      <c r="B11" s="2">
        <f t="shared" si="0"/>
        <v>504.7</v>
      </c>
      <c r="C11" s="2">
        <f t="shared" si="1"/>
        <v>0.1474219435635074</v>
      </c>
      <c r="D11" s="2">
        <f>SUM(C11*C4/100)</f>
        <v>0.13267974920715667</v>
      </c>
      <c r="E11" s="2">
        <f>SUM(D11*100/C5)</f>
        <v>0.5307189968286267</v>
      </c>
      <c r="F11" s="2">
        <f>SUM(C28*(E11^C29)+C30*LN(E11)+C31)</f>
        <v>81.40603009573665</v>
      </c>
      <c r="G11" s="2">
        <v>45</v>
      </c>
      <c r="H11" s="2"/>
      <c r="I11" s="2"/>
      <c r="J11" s="3"/>
      <c r="K11" s="7"/>
      <c r="L11" s="7"/>
    </row>
    <row r="12" spans="1:12" ht="15">
      <c r="A12" s="2">
        <v>50</v>
      </c>
      <c r="B12" s="2">
        <f t="shared" si="0"/>
        <v>509.7</v>
      </c>
      <c r="C12" s="2">
        <f t="shared" si="1"/>
        <v>0.17793954418660526</v>
      </c>
      <c r="D12" s="2">
        <f>SUM(C12*C4/100)</f>
        <v>0.1601455897679447</v>
      </c>
      <c r="E12" s="2">
        <f>SUM(D12*100/C5)</f>
        <v>0.6405823590717789</v>
      </c>
      <c r="F12" s="2">
        <f>SUM(C28*(E12^C29)+C30*LN(E12)+C31)</f>
        <v>87.26184483160414</v>
      </c>
      <c r="G12" s="2">
        <v>50</v>
      </c>
      <c r="H12" s="2"/>
      <c r="I12" s="2"/>
      <c r="J12" s="3"/>
      <c r="K12" s="7"/>
      <c r="L12" s="7"/>
    </row>
    <row r="13" spans="1:12" ht="15">
      <c r="A13" s="2">
        <f aca="true" t="shared" si="2" ref="A13:A24">SUM(A12+5)</f>
        <v>55</v>
      </c>
      <c r="B13" s="2">
        <f t="shared" si="0"/>
        <v>514.7</v>
      </c>
      <c r="C13" s="2">
        <f t="shared" si="1"/>
        <v>0.21388550005215395</v>
      </c>
      <c r="D13" s="2">
        <f>SUM(C13*C4/100)</f>
        <v>0.19249695004693856</v>
      </c>
      <c r="E13" s="2">
        <f>SUM(D13*100/C5)</f>
        <v>0.7699878001877543</v>
      </c>
      <c r="F13" s="2">
        <f>SUM(C28*(E13^C29)+C30*LN(E13)+C31)</f>
        <v>93.1304613565366</v>
      </c>
      <c r="G13" s="2">
        <f aca="true" t="shared" si="3" ref="G13:G24">SUM(G12+5)</f>
        <v>55</v>
      </c>
      <c r="H13" s="2"/>
      <c r="I13" s="2"/>
      <c r="J13" s="3"/>
      <c r="K13" s="7"/>
      <c r="L13" s="7"/>
    </row>
    <row r="14" spans="1:12" ht="15">
      <c r="A14" s="2">
        <f t="shared" si="2"/>
        <v>60</v>
      </c>
      <c r="B14" s="2">
        <f t="shared" si="0"/>
        <v>519.7</v>
      </c>
      <c r="C14" s="2">
        <f t="shared" si="1"/>
        <v>0.2560606216106374</v>
      </c>
      <c r="D14" s="2">
        <f>SUM(C14*C4/100)</f>
        <v>0.2304545594495737</v>
      </c>
      <c r="E14" s="2">
        <f>SUM(D14*100/C5)</f>
        <v>0.9218182377982947</v>
      </c>
      <c r="F14" s="2">
        <f>SUM(C28*(E14^C29)+C30*LN(E14)+C31)</f>
        <v>99.01215456937888</v>
      </c>
      <c r="G14" s="2">
        <f t="shared" si="3"/>
        <v>60</v>
      </c>
      <c r="H14" s="2"/>
      <c r="I14" s="2"/>
      <c r="J14" s="3"/>
      <c r="K14" s="7"/>
      <c r="L14" s="7"/>
    </row>
    <row r="15" spans="1:12" ht="15">
      <c r="A15" s="2">
        <f t="shared" si="2"/>
        <v>65</v>
      </c>
      <c r="B15" s="2">
        <f t="shared" si="0"/>
        <v>524.7</v>
      </c>
      <c r="C15" s="2">
        <f t="shared" si="1"/>
        <v>0.30535763551035333</v>
      </c>
      <c r="D15" s="2">
        <f>SUM(C15*C4/100)</f>
        <v>0.274821871959318</v>
      </c>
      <c r="E15" s="2">
        <f>SUM(D15*100/C5)</f>
        <v>1.099287487837272</v>
      </c>
      <c r="F15" s="2">
        <f>SUM(C28*(E15^C29)+C30*LN(E15)+C31)</f>
        <v>104.90710377531622</v>
      </c>
      <c r="G15" s="2">
        <f t="shared" si="3"/>
        <v>65</v>
      </c>
      <c r="H15" s="2"/>
      <c r="I15" s="2"/>
      <c r="J15" s="3"/>
      <c r="K15" s="7"/>
      <c r="L15" s="7"/>
    </row>
    <row r="16" spans="1:12" ht="15">
      <c r="A16" s="2">
        <f t="shared" si="2"/>
        <v>70</v>
      </c>
      <c r="B16" s="2">
        <f t="shared" si="0"/>
        <v>529.7</v>
      </c>
      <c r="C16" s="2">
        <f t="shared" si="1"/>
        <v>0.36276824513432715</v>
      </c>
      <c r="D16" s="2">
        <f>SUM(C16*C4/100)</f>
        <v>0.3264914206208945</v>
      </c>
      <c r="E16" s="2">
        <f>SUM(D16*100/C5)</f>
        <v>1.305965682483578</v>
      </c>
      <c r="F16" s="2">
        <f>SUM(C28*(E16^C29)+C30*LN(E16)+C31)</f>
        <v>110.81539893793435</v>
      </c>
      <c r="G16" s="2">
        <f t="shared" si="3"/>
        <v>70</v>
      </c>
      <c r="H16" s="2"/>
      <c r="I16" s="2"/>
      <c r="J16" s="3"/>
      <c r="K16" s="7"/>
      <c r="L16" s="7"/>
    </row>
    <row r="17" spans="1:12" ht="15">
      <c r="A17" s="2">
        <f t="shared" si="2"/>
        <v>75</v>
      </c>
      <c r="B17" s="2">
        <f t="shared" si="0"/>
        <v>534.7</v>
      </c>
      <c r="C17" s="2">
        <f t="shared" si="1"/>
        <v>0.4293903556560816</v>
      </c>
      <c r="D17" s="2">
        <f>SUM(C17*C4/100)</f>
        <v>0.38645132009047345</v>
      </c>
      <c r="E17" s="2">
        <f>SUM(D17*100/C5)</f>
        <v>1.5458052803618938</v>
      </c>
      <c r="F17" s="2">
        <f>SUM(C28*(E17^C29)+C30*LN(E17)+C31)</f>
        <v>116.73704665272435</v>
      </c>
      <c r="G17" s="2">
        <f t="shared" si="3"/>
        <v>75</v>
      </c>
      <c r="H17" s="2"/>
      <c r="I17" s="2"/>
      <c r="J17" s="3"/>
      <c r="K17" s="7"/>
      <c r="L17" s="7"/>
    </row>
    <row r="18" spans="1:12" ht="15">
      <c r="A18" s="2">
        <f t="shared" si="2"/>
        <v>80</v>
      </c>
      <c r="B18" s="2">
        <f t="shared" si="0"/>
        <v>539.7</v>
      </c>
      <c r="C18" s="2">
        <f t="shared" si="1"/>
        <v>0.5064354323905523</v>
      </c>
      <c r="D18" s="2">
        <f>SUM(C18*C4/100)</f>
        <v>0.4557918891514971</v>
      </c>
      <c r="E18" s="2">
        <f>SUM(D18*100/C5)</f>
        <v>1.8231675566059884</v>
      </c>
      <c r="F18" s="2">
        <f>SUM(C28*(E18^C29)+C30*LN(E18)+C31)</f>
        <v>122.67197585069688</v>
      </c>
      <c r="G18" s="2">
        <f t="shared" si="3"/>
        <v>80</v>
      </c>
      <c r="H18" s="2"/>
      <c r="I18" s="2"/>
      <c r="J18" s="3"/>
      <c r="K18" s="7"/>
      <c r="L18" s="7"/>
    </row>
    <row r="19" spans="1:12" ht="15">
      <c r="A19" s="2">
        <f t="shared" si="2"/>
        <v>85</v>
      </c>
      <c r="B19" s="2">
        <f t="shared" si="0"/>
        <v>544.7</v>
      </c>
      <c r="C19" s="2">
        <f t="shared" si="1"/>
        <v>0.5952359589519588</v>
      </c>
      <c r="D19" s="2">
        <f>SUM(C19*C4/100)</f>
        <v>0.535712363056763</v>
      </c>
      <c r="E19" s="2">
        <f>SUM(D19*100/C5)</f>
        <v>2.142849452227052</v>
      </c>
      <c r="F19" s="2">
        <f>SUM(C28*(E19^C29)+C30*LN(E19)+C31)</f>
        <v>128.6200432406615</v>
      </c>
      <c r="G19" s="2">
        <f t="shared" si="3"/>
        <v>85</v>
      </c>
      <c r="H19" s="2"/>
      <c r="I19" s="2"/>
      <c r="J19" s="3"/>
      <c r="K19" s="7"/>
      <c r="L19" s="7"/>
    </row>
    <row r="20" spans="1:12" ht="15">
      <c r="A20" s="2">
        <f t="shared" si="2"/>
        <v>90</v>
      </c>
      <c r="B20" s="2">
        <f t="shared" si="0"/>
        <v>549.7</v>
      </c>
      <c r="C20" s="2">
        <f t="shared" si="1"/>
        <v>0.697252959714534</v>
      </c>
      <c r="D20" s="2">
        <f>SUM(C20*C4/100)</f>
        <v>0.6275276637430807</v>
      </c>
      <c r="E20" s="2">
        <f>SUM(D20*100/C5)</f>
        <v>2.5101106549723227</v>
      </c>
      <c r="F20" s="2">
        <f>SUM(C28*(E20^C29)+C30*LN(E20)+C31)</f>
        <v>134.58103849862846</v>
      </c>
      <c r="G20" s="2">
        <f t="shared" si="3"/>
        <v>90</v>
      </c>
      <c r="H20" s="2"/>
      <c r="I20" s="2"/>
      <c r="J20" s="3"/>
      <c r="K20" s="7"/>
      <c r="L20" s="7"/>
    </row>
    <row r="21" spans="1:12" ht="15">
      <c r="A21" s="2">
        <f t="shared" si="2"/>
        <v>95</v>
      </c>
      <c r="B21" s="2">
        <f t="shared" si="0"/>
        <v>554.7</v>
      </c>
      <c r="C21" s="2">
        <f t="shared" si="1"/>
        <v>0.8140835493254753</v>
      </c>
      <c r="D21" s="2">
        <f>SUM(C21*C4/100)</f>
        <v>0.7326751943929278</v>
      </c>
      <c r="E21" s="2">
        <f>SUM(D21*100/C5)</f>
        <v>2.9307007775717113</v>
      </c>
      <c r="F21" s="2">
        <f>SUM(C28*(E21^C29)+C30*LN(E21)+C31)</f>
        <v>140.55468921265918</v>
      </c>
      <c r="G21" s="2">
        <f t="shared" si="3"/>
        <v>95</v>
      </c>
      <c r="H21" s="2"/>
      <c r="I21" s="2"/>
      <c r="J21" s="3"/>
      <c r="K21" s="7"/>
      <c r="L21" s="7"/>
    </row>
    <row r="22" spans="1:12" ht="15">
      <c r="A22" s="2">
        <f t="shared" si="2"/>
        <v>100</v>
      </c>
      <c r="B22" s="2">
        <f t="shared" si="0"/>
        <v>559.7</v>
      </c>
      <c r="C22" s="2">
        <f t="shared" si="1"/>
        <v>0.9474684705610114</v>
      </c>
      <c r="D22" s="2">
        <f>SUM(C22*C4/100)</f>
        <v>0.8527216235049102</v>
      </c>
      <c r="E22" s="2">
        <f>SUM(D22*100/C5)</f>
        <v>3.410886494019641</v>
      </c>
      <c r="F22" s="2">
        <f>SUM(C28*(E22^C29)+C30*LN(E22)+C31)</f>
        <v>146.54066559139687</v>
      </c>
      <c r="G22" s="2">
        <f t="shared" si="3"/>
        <v>100</v>
      </c>
      <c r="H22" s="2"/>
      <c r="I22" s="2"/>
      <c r="J22" s="3"/>
      <c r="K22" s="7"/>
      <c r="L22" s="7"/>
    </row>
    <row r="23" spans="1:12" ht="15">
      <c r="A23" s="2">
        <f t="shared" si="2"/>
        <v>105</v>
      </c>
      <c r="B23" s="2">
        <f t="shared" si="0"/>
        <v>564.7</v>
      </c>
      <c r="C23" s="2">
        <f t="shared" si="1"/>
        <v>1.0992995806588615</v>
      </c>
      <c r="D23" s="2">
        <f>SUM(C23*C4/100)</f>
        <v>0.9893696225929753</v>
      </c>
      <c r="E23" s="2">
        <f>SUM(D23*100/C5)</f>
        <v>3.9574784903719014</v>
      </c>
      <c r="F23" s="2">
        <f>SUM(C28*(E23^C29)+C30*LN(E23)+C31)</f>
        <v>152.5385849443763</v>
      </c>
      <c r="G23" s="2">
        <f t="shared" si="3"/>
        <v>105</v>
      </c>
      <c r="H23" s="2"/>
      <c r="I23" s="2"/>
      <c r="J23" s="3"/>
      <c r="K23" s="7"/>
      <c r="L23" s="7"/>
    </row>
    <row r="24" spans="1:12" ht="15">
      <c r="A24" s="2">
        <f t="shared" si="2"/>
        <v>110</v>
      </c>
      <c r="B24" s="2">
        <f t="shared" si="0"/>
        <v>569.7</v>
      </c>
      <c r="C24" s="2">
        <f t="shared" si="1"/>
        <v>1.2716272454141313</v>
      </c>
      <c r="D24" s="2">
        <f>SUM(C24*C4/100)</f>
        <v>1.1444645208727182</v>
      </c>
      <c r="E24" s="2">
        <f>SUM(D24*100/C5)</f>
        <v>4.577858083490873</v>
      </c>
      <c r="F24" s="2">
        <f>SUM(C28*(E24^C29)+C30*LN(E24)+C31)</f>
        <v>158.5480159420855</v>
      </c>
      <c r="G24" s="2">
        <f t="shared" si="3"/>
        <v>110</v>
      </c>
      <c r="H24" s="2"/>
      <c r="I24" s="2"/>
      <c r="J24" s="3"/>
      <c r="K24" s="7"/>
      <c r="L24" s="7"/>
    </row>
    <row r="25" spans="1:12" ht="15">
      <c r="A25" s="2"/>
      <c r="B25" s="2"/>
      <c r="C25" s="2"/>
      <c r="D25" s="2"/>
      <c r="E25" s="2"/>
      <c r="F25" s="2"/>
      <c r="G25" s="2"/>
      <c r="H25" s="2"/>
      <c r="I25" s="2"/>
      <c r="J25" s="3"/>
      <c r="K25" s="7"/>
      <c r="L25" s="7"/>
    </row>
    <row r="26" spans="1:12" ht="15">
      <c r="A26" s="2"/>
      <c r="B26" s="2"/>
      <c r="C26" s="2"/>
      <c r="D26" s="2"/>
      <c r="E26" s="2"/>
      <c r="F26" s="2"/>
      <c r="G26" s="2"/>
      <c r="H26" s="2"/>
      <c r="I26" s="2"/>
      <c r="J26" s="3"/>
      <c r="K26" s="7"/>
      <c r="L26" s="7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3"/>
      <c r="K27" s="7"/>
      <c r="L27" s="7"/>
    </row>
    <row r="28" spans="1:12" ht="15">
      <c r="A28" s="2" t="s">
        <v>5</v>
      </c>
      <c r="B28" s="6" t="s">
        <v>0</v>
      </c>
      <c r="C28" s="2">
        <v>93.016617</v>
      </c>
      <c r="D28" s="2"/>
      <c r="E28" s="2"/>
      <c r="F28" s="2"/>
      <c r="G28" s="2"/>
      <c r="H28" s="2"/>
      <c r="I28" s="2"/>
      <c r="J28" s="3"/>
      <c r="K28" s="7"/>
      <c r="L28" s="7"/>
    </row>
    <row r="29" spans="1:12" ht="15">
      <c r="A29" s="2"/>
      <c r="B29" s="5" t="s">
        <v>1</v>
      </c>
      <c r="C29" s="2">
        <v>0.22179961</v>
      </c>
      <c r="D29" s="2"/>
      <c r="E29" s="2"/>
      <c r="F29" s="2"/>
      <c r="G29" s="2"/>
      <c r="H29" s="2"/>
      <c r="I29" s="2"/>
      <c r="J29" s="3"/>
      <c r="K29" s="7"/>
      <c r="L29" s="7"/>
    </row>
    <row r="30" spans="1:12" ht="15">
      <c r="A30" s="2"/>
      <c r="B30" s="5" t="s">
        <v>2</v>
      </c>
      <c r="C30" s="2">
        <v>12.818107</v>
      </c>
      <c r="D30" s="2"/>
      <c r="E30" s="2"/>
      <c r="F30" s="2"/>
      <c r="G30" s="2"/>
      <c r="H30" s="2"/>
      <c r="I30" s="2"/>
      <c r="J30" s="3"/>
      <c r="K30" s="7"/>
      <c r="L30" s="7"/>
    </row>
    <row r="31" spans="1:12" ht="15">
      <c r="A31" s="2"/>
      <c r="B31" s="5" t="s">
        <v>3</v>
      </c>
      <c r="C31" s="2">
        <v>8.7034683</v>
      </c>
      <c r="D31" s="2"/>
      <c r="E31" s="2"/>
      <c r="F31" s="2"/>
      <c r="G31" s="2"/>
      <c r="H31" s="2"/>
      <c r="I31" s="2"/>
      <c r="J31" s="3"/>
      <c r="K31" s="7"/>
      <c r="L31" s="7"/>
    </row>
    <row r="32" spans="1:12" ht="15">
      <c r="A32" s="2"/>
      <c r="B32" s="2"/>
      <c r="C32" s="2"/>
      <c r="D32" s="2"/>
      <c r="E32" s="2"/>
      <c r="F32" s="2"/>
      <c r="G32" s="2"/>
      <c r="H32" s="2"/>
      <c r="I32" s="2"/>
      <c r="J32" s="3"/>
      <c r="K32" s="7"/>
      <c r="L32" s="7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3"/>
      <c r="K33" s="7"/>
      <c r="L33" s="7"/>
    </row>
    <row r="34" spans="1:12" ht="15">
      <c r="A34" s="2"/>
      <c r="B34" s="2"/>
      <c r="C34" s="2"/>
      <c r="D34" s="2"/>
      <c r="E34" s="2"/>
      <c r="F34" s="2"/>
      <c r="G34" s="2"/>
      <c r="H34" s="2"/>
      <c r="I34" s="2"/>
      <c r="J34" s="3"/>
      <c r="K34" s="7"/>
      <c r="L34" s="7"/>
    </row>
    <row r="35" spans="1:12" ht="15">
      <c r="A35" s="2"/>
      <c r="B35" s="2"/>
      <c r="C35" s="2"/>
      <c r="D35" s="2"/>
      <c r="E35" s="2"/>
      <c r="F35" s="2"/>
      <c r="G35" s="2"/>
      <c r="H35" s="2"/>
      <c r="I35" s="2"/>
      <c r="J35" s="3"/>
      <c r="K35" s="7"/>
      <c r="L35" s="7"/>
    </row>
    <row r="36" spans="1:12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7"/>
      <c r="L36" s="7"/>
    </row>
    <row r="37" spans="1:12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7"/>
      <c r="L37" s="7"/>
    </row>
    <row r="38" spans="1:12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</sheetData>
  <sheetProtection sheet="1" objects="1" scenarios="1"/>
  <printOptions/>
  <pageMargins left="0.5" right="0.5" top="0.5" bottom="0.5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Miller</cp:lastModifiedBy>
  <dcterms:modified xsi:type="dcterms:W3CDTF">2000-06-23T18:38:00Z</dcterms:modified>
  <cp:category/>
  <cp:version/>
  <cp:contentType/>
  <cp:contentStatus/>
</cp:coreProperties>
</file>